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2" yWindow="228" windowWidth="23256" windowHeight="11652" activeTab="1"/>
  </bookViews>
  <sheets>
    <sheet name="kalkulácia" sheetId="2" r:id="rId1"/>
    <sheet name="Prieskum trhu" sheetId="3" r:id="rId2"/>
  </sheets>
  <calcPr calcId="145621"/>
</workbook>
</file>

<file path=xl/calcChain.xml><?xml version="1.0" encoding="utf-8"?>
<calcChain xmlns="http://schemas.openxmlformats.org/spreadsheetml/2006/main">
  <c r="M6" i="3" l="1"/>
  <c r="N6" i="3" s="1"/>
  <c r="L6" i="3"/>
  <c r="M7" i="3" l="1"/>
  <c r="I7" i="3" l="1"/>
  <c r="D6" i="3"/>
  <c r="I6" i="3"/>
  <c r="J6" i="3" s="1"/>
  <c r="H6" i="3"/>
  <c r="E6" i="3"/>
  <c r="F6" i="3" s="1"/>
  <c r="E7" i="3" l="1"/>
  <c r="G4" i="2" l="1"/>
  <c r="F4" i="2"/>
  <c r="H4" i="2" l="1"/>
  <c r="H5" i="2" l="1"/>
  <c r="G5" i="2"/>
</calcChain>
</file>

<file path=xl/sharedStrings.xml><?xml version="1.0" encoding="utf-8"?>
<sst xmlns="http://schemas.openxmlformats.org/spreadsheetml/2006/main" count="35" uniqueCount="26">
  <si>
    <t>Merná jednotka</t>
  </si>
  <si>
    <t>ks</t>
  </si>
  <si>
    <t>Poznámka</t>
  </si>
  <si>
    <t>Sumarizácia</t>
  </si>
  <si>
    <t>Názov</t>
  </si>
  <si>
    <t>Požadované množstvo a cenová kalkulácia</t>
  </si>
  <si>
    <t>Požadované množstvo pre HaZZ</t>
  </si>
  <si>
    <t>Cena bez DPH za mernú jednotku</t>
  </si>
  <si>
    <t>Cena s DPH za mernú jednotku</t>
  </si>
  <si>
    <t>Cenová kalkulácia za požadované množstvo (bez DPH)</t>
  </si>
  <si>
    <t>Cenová kalkulácia za požadované množstvo          (s DPH)</t>
  </si>
  <si>
    <t>Príloha č. 1</t>
  </si>
  <si>
    <t>Príloha č. 5</t>
  </si>
  <si>
    <t>P R I E S K U M   T R H U</t>
  </si>
  <si>
    <t>počet ks</t>
  </si>
  <si>
    <t>jednotková cena bez DPH/ks</t>
  </si>
  <si>
    <t>jednotková cena s DPH/ks</t>
  </si>
  <si>
    <t>cena za požadované množstvo bez DPH</t>
  </si>
  <si>
    <t>cena za požadované množstvo s DPH</t>
  </si>
  <si>
    <t>Priemer cenových ponúk za požadované množstvo bez DPH</t>
  </si>
  <si>
    <t>SPOLU</t>
  </si>
  <si>
    <t>WISS</t>
  </si>
  <si>
    <t>Zodolnená CAS</t>
  </si>
  <si>
    <t>Top TEAM</t>
  </si>
  <si>
    <t>Autoimpex</t>
  </si>
  <si>
    <t>Výšková záchranná automobilová plošina AP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</si>
</sst>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€-1]"/>
    <numFmt numFmtId="165" formatCode="#,##0.00\ &quot;€&quot;"/>
    <numFmt numFmtId="166" formatCode="#,##0.0000000000\ [$€-1]"/>
    <numFmt numFmtId="167" formatCode="#,##0.0000000000000000\ [$€-1]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64" fontId="0" fillId="0" borderId="0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5" fontId="0" fillId="3" borderId="8" xfId="0" applyNumberFormat="1" applyFill="1" applyBorder="1" applyAlignment="1">
      <alignment vertical="top"/>
    </xf>
    <xf numFmtId="165" fontId="0" fillId="3" borderId="1" xfId="0" applyNumberFormat="1" applyFill="1" applyBorder="1" applyAlignment="1">
      <alignment vertical="top"/>
    </xf>
    <xf numFmtId="0" fontId="0" fillId="3" borderId="11" xfId="0" applyFill="1" applyBorder="1" applyAlignment="1">
      <alignment vertical="top"/>
    </xf>
    <xf numFmtId="165" fontId="2" fillId="0" borderId="10" xfId="0" applyNumberFormat="1" applyFont="1" applyBorder="1" applyAlignment="1">
      <alignment vertical="top"/>
    </xf>
    <xf numFmtId="165" fontId="2" fillId="0" borderId="6" xfId="0" applyNumberFormat="1" applyFont="1" applyBorder="1" applyAlignment="1">
      <alignment vertical="top"/>
    </xf>
    <xf numFmtId="165" fontId="2" fillId="3" borderId="6" xfId="0" applyNumberFormat="1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0" fillId="0" borderId="12" xfId="0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6" fontId="0" fillId="0" borderId="0" xfId="0" applyNumberFormat="1"/>
    <xf numFmtId="164" fontId="0" fillId="0" borderId="0" xfId="0" applyNumberFormat="1"/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164" fontId="0" fillId="0" borderId="22" xfId="0" applyNumberFormat="1" applyFill="1" applyBorder="1"/>
    <xf numFmtId="164" fontId="0" fillId="0" borderId="23" xfId="0" applyNumberFormat="1" applyBorder="1"/>
    <xf numFmtId="164" fontId="0" fillId="3" borderId="23" xfId="0" applyNumberFormat="1" applyFill="1" applyBorder="1"/>
    <xf numFmtId="164" fontId="0" fillId="0" borderId="24" xfId="0" applyNumberFormat="1" applyBorder="1"/>
    <xf numFmtId="164" fontId="0" fillId="0" borderId="22" xfId="0" applyNumberFormat="1" applyBorder="1"/>
    <xf numFmtId="0" fontId="0" fillId="0" borderId="0" xfId="0" applyBorder="1"/>
    <xf numFmtId="167" fontId="0" fillId="0" borderId="0" xfId="0" applyNumberFormat="1"/>
    <xf numFmtId="0" fontId="3" fillId="0" borderId="4" xfId="0" applyFont="1" applyBorder="1" applyAlignment="1">
      <alignment horizontal="center" vertical="center"/>
    </xf>
    <xf numFmtId="164" fontId="0" fillId="0" borderId="23" xfId="0" applyNumberFormat="1" applyFill="1" applyBorder="1"/>
    <xf numFmtId="0" fontId="1" fillId="0" borderId="1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"/>
  <sheetViews>
    <sheetView workbookViewId="0">
      <selection activeCell="D15" sqref="D15"/>
    </sheetView>
  </sheetViews>
  <sheetFormatPr defaultRowHeight="14.4" x14ac:dyDescent="0.3"/>
  <cols>
    <col min="1" max="1" width="1.88671875" style="4" customWidth="1"/>
    <col min="2" max="2" width="30.109375" style="15" customWidth="1"/>
    <col min="3" max="3" width="15.109375" style="4" bestFit="1" customWidth="1"/>
    <col min="4" max="4" width="18" style="4" bestFit="1" customWidth="1"/>
    <col min="5" max="5" width="15.109375" style="4" customWidth="1"/>
    <col min="6" max="6" width="15" style="4" customWidth="1"/>
    <col min="7" max="8" width="20.5546875" style="4" customWidth="1"/>
    <col min="9" max="9" width="14.5546875" style="4" customWidth="1"/>
    <col min="10" max="16384" width="8.88671875" style="4"/>
  </cols>
  <sheetData>
    <row r="1" spans="2:9" ht="36.6" thickBot="1" x14ac:dyDescent="0.35">
      <c r="B1" s="1" t="s">
        <v>5</v>
      </c>
      <c r="C1" s="2"/>
      <c r="D1" s="2"/>
      <c r="E1" s="2"/>
      <c r="F1" s="2"/>
      <c r="G1" s="2"/>
      <c r="H1" s="3"/>
      <c r="I1" s="1" t="s">
        <v>11</v>
      </c>
    </row>
    <row r="2" spans="2:9" ht="29.4" thickBot="1" x14ac:dyDescent="0.35">
      <c r="B2" s="41" t="s">
        <v>25</v>
      </c>
      <c r="C2" s="42"/>
      <c r="D2" s="42"/>
      <c r="E2" s="42"/>
      <c r="F2" s="42"/>
      <c r="G2" s="42"/>
      <c r="H2" s="42"/>
      <c r="I2" s="43"/>
    </row>
    <row r="3" spans="2:9" ht="43.8" thickBot="1" x14ac:dyDescent="0.35">
      <c r="B3" s="5" t="s">
        <v>4</v>
      </c>
      <c r="C3" s="6" t="s">
        <v>0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2</v>
      </c>
    </row>
    <row r="4" spans="2:9" ht="15" thickBot="1" x14ac:dyDescent="0.35">
      <c r="B4" s="40" t="s">
        <v>22</v>
      </c>
      <c r="C4" s="7" t="s">
        <v>1</v>
      </c>
      <c r="D4" s="59">
        <v>55</v>
      </c>
      <c r="E4" s="8">
        <v>724545.45449999999</v>
      </c>
      <c r="F4" s="8">
        <f>E4*1.2</f>
        <v>869454.54539999994</v>
      </c>
      <c r="G4" s="8">
        <f>'Prieskum trhu'!$O$7</f>
        <v>39849999.997500002</v>
      </c>
      <c r="H4" s="9">
        <f>G4*1.2</f>
        <v>47819999.997000001</v>
      </c>
      <c r="I4" s="10"/>
    </row>
    <row r="5" spans="2:9" ht="26.4" thickBot="1" x14ac:dyDescent="0.35">
      <c r="B5" s="44" t="s">
        <v>3</v>
      </c>
      <c r="C5" s="45"/>
      <c r="D5" s="46"/>
      <c r="E5" s="11"/>
      <c r="F5" s="12"/>
      <c r="G5" s="13">
        <f>SUM(G4:G4)</f>
        <v>39849999.997500002</v>
      </c>
      <c r="H5" s="13">
        <f>SUM(H4:H4)</f>
        <v>47819999.997000001</v>
      </c>
      <c r="I5" s="14"/>
    </row>
  </sheetData>
  <mergeCells count="2">
    <mergeCell ref="B2:I2"/>
    <mergeCell ref="B5:D5"/>
  </mergeCells>
  <pageMargins left="0.25" right="0.25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zoomScale="90" zoomScaleNormal="90" workbookViewId="0">
      <selection activeCell="E24" sqref="E24"/>
    </sheetView>
  </sheetViews>
  <sheetFormatPr defaultColWidth="11.21875" defaultRowHeight="14.4" x14ac:dyDescent="0.3"/>
  <cols>
    <col min="1" max="1" width="23" customWidth="1"/>
    <col min="2" max="2" width="8.21875" bestFit="1" customWidth="1"/>
    <col min="3" max="4" width="12.5546875" bestFit="1" customWidth="1"/>
    <col min="5" max="6" width="15.44140625" bestFit="1" customWidth="1"/>
    <col min="7" max="7" width="10.88671875" customWidth="1"/>
    <col min="8" max="8" width="11" customWidth="1"/>
    <col min="9" max="9" width="12.33203125" customWidth="1"/>
    <col min="10" max="10" width="11.77734375" customWidth="1"/>
    <col min="11" max="11" width="10.77734375" customWidth="1"/>
    <col min="12" max="12" width="10.77734375" bestFit="1" customWidth="1"/>
    <col min="13" max="14" width="11.44140625" bestFit="1" customWidth="1"/>
    <col min="15" max="15" width="17.44140625" bestFit="1" customWidth="1"/>
  </cols>
  <sheetData>
    <row r="1" spans="1:18" x14ac:dyDescent="0.3">
      <c r="A1" t="s">
        <v>12</v>
      </c>
    </row>
    <row r="2" spans="1:18" ht="16.2" thickBot="1" x14ac:dyDescent="0.35">
      <c r="A2" s="17" t="s">
        <v>13</v>
      </c>
    </row>
    <row r="3" spans="1:18" ht="29.4" thickBot="1" x14ac:dyDescent="0.35">
      <c r="A3" s="50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38"/>
      <c r="L3" s="38"/>
      <c r="M3" s="38"/>
      <c r="N3" s="38"/>
      <c r="O3" s="18"/>
    </row>
    <row r="4" spans="1:18" ht="15" thickBot="1" x14ac:dyDescent="0.35">
      <c r="A4" s="52"/>
      <c r="B4" s="54" t="s">
        <v>14</v>
      </c>
      <c r="C4" s="56" t="s">
        <v>23</v>
      </c>
      <c r="D4" s="57"/>
      <c r="E4" s="57"/>
      <c r="F4" s="58"/>
      <c r="G4" s="47" t="s">
        <v>24</v>
      </c>
      <c r="H4" s="48"/>
      <c r="I4" s="48"/>
      <c r="J4" s="49"/>
      <c r="K4" s="47" t="s">
        <v>21</v>
      </c>
      <c r="L4" s="48"/>
      <c r="M4" s="48"/>
      <c r="N4" s="49"/>
      <c r="O4" s="18"/>
    </row>
    <row r="5" spans="1:18" ht="72.599999999999994" customHeight="1" thickBot="1" x14ac:dyDescent="0.35">
      <c r="A5" s="53"/>
      <c r="B5" s="55"/>
      <c r="C5" s="19" t="s">
        <v>15</v>
      </c>
      <c r="D5" s="20" t="s">
        <v>16</v>
      </c>
      <c r="E5" s="20" t="s">
        <v>17</v>
      </c>
      <c r="F5" s="21" t="s">
        <v>18</v>
      </c>
      <c r="G5" s="19" t="s">
        <v>15</v>
      </c>
      <c r="H5" s="20" t="s">
        <v>16</v>
      </c>
      <c r="I5" s="20" t="s">
        <v>17</v>
      </c>
      <c r="J5" s="21" t="s">
        <v>18</v>
      </c>
      <c r="K5" s="19" t="s">
        <v>15</v>
      </c>
      <c r="L5" s="20" t="s">
        <v>16</v>
      </c>
      <c r="M5" s="20" t="s">
        <v>17</v>
      </c>
      <c r="N5" s="21" t="s">
        <v>18</v>
      </c>
      <c r="O5" s="22" t="s">
        <v>19</v>
      </c>
    </row>
    <row r="6" spans="1:18" ht="15" thickBot="1" x14ac:dyDescent="0.35">
      <c r="A6" s="16"/>
      <c r="B6" s="23">
        <v>55</v>
      </c>
      <c r="C6" s="24">
        <v>724545.45449999999</v>
      </c>
      <c r="D6" s="25">
        <f>C6*1.2</f>
        <v>869454.54539999994</v>
      </c>
      <c r="E6" s="25">
        <f>B6*C6</f>
        <v>39849999.997500002</v>
      </c>
      <c r="F6" s="26">
        <f>E6*1.2</f>
        <v>47819999.997000001</v>
      </c>
      <c r="G6" s="24"/>
      <c r="H6" s="25">
        <f>G6*1.2</f>
        <v>0</v>
      </c>
      <c r="I6" s="25">
        <f>B6*G6</f>
        <v>0</v>
      </c>
      <c r="J6" s="26">
        <f>I6*1.2</f>
        <v>0</v>
      </c>
      <c r="K6" s="24"/>
      <c r="L6" s="25">
        <f>K6*1.2</f>
        <v>0</v>
      </c>
      <c r="M6" s="25">
        <f>B6*K6</f>
        <v>0</v>
      </c>
      <c r="N6" s="26">
        <f>M6*1.2</f>
        <v>0</v>
      </c>
      <c r="O6" s="39"/>
      <c r="Q6" s="27"/>
      <c r="R6" s="28"/>
    </row>
    <row r="7" spans="1:18" ht="15" thickBot="1" x14ac:dyDescent="0.35">
      <c r="A7" s="29" t="s">
        <v>20</v>
      </c>
      <c r="B7" s="30"/>
      <c r="C7" s="31"/>
      <c r="D7" s="32"/>
      <c r="E7" s="33">
        <f>SUM(E6)</f>
        <v>39849999.997500002</v>
      </c>
      <c r="F7" s="34"/>
      <c r="G7" s="35"/>
      <c r="H7" s="32"/>
      <c r="I7" s="33">
        <f>SUM(I6)</f>
        <v>0</v>
      </c>
      <c r="J7" s="34"/>
      <c r="K7" s="35"/>
      <c r="L7" s="32"/>
      <c r="M7" s="33">
        <f>SUM(M6)</f>
        <v>0</v>
      </c>
      <c r="N7" s="34"/>
      <c r="O7" s="33">
        <v>39849999.997500002</v>
      </c>
      <c r="P7" s="36"/>
      <c r="Q7" s="28"/>
      <c r="R7" s="28"/>
    </row>
    <row r="10" spans="1:18" x14ac:dyDescent="0.3">
      <c r="C10" s="37"/>
      <c r="D10" s="28"/>
      <c r="O10" s="28"/>
    </row>
    <row r="11" spans="1:18" x14ac:dyDescent="0.3">
      <c r="C11" s="37"/>
      <c r="D11" s="28"/>
    </row>
    <row r="12" spans="1:18" x14ac:dyDescent="0.3">
      <c r="C12" s="37"/>
      <c r="D12" s="28"/>
      <c r="R12" s="28"/>
    </row>
    <row r="13" spans="1:18" x14ac:dyDescent="0.3">
      <c r="C13" s="37"/>
      <c r="D13" s="28"/>
    </row>
  </sheetData>
  <mergeCells count="6">
    <mergeCell ref="K4:N4"/>
    <mergeCell ref="A3:J3"/>
    <mergeCell ref="A4:A5"/>
    <mergeCell ref="B4:B5"/>
    <mergeCell ref="C4:F4"/>
    <mergeCell ref="G4:J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kalkulácia</vt:lpstr>
      <vt:lpstr>Prieskum trhu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2023-02-28T06:17:14Z</dcterms:modified>
</cp:coreProperties>
</file>